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" yWindow="495" windowWidth="23205" windowHeight="13740"/>
  </bookViews>
  <sheets>
    <sheet name="Plan2" sheetId="5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5" i="5"/>
  <c r="Q18"/>
  <c r="Q19"/>
  <c r="R18"/>
  <c r="S18"/>
  <c r="S19"/>
  <c r="C32"/>
  <c r="M33"/>
  <c r="N28"/>
</calcChain>
</file>

<file path=xl/sharedStrings.xml><?xml version="1.0" encoding="utf-8"?>
<sst xmlns="http://schemas.openxmlformats.org/spreadsheetml/2006/main" count="26" uniqueCount="23">
  <si>
    <t>PLANILHA DE COMPOSIÇÃO DE BDI</t>
  </si>
  <si>
    <t>BDI =</t>
  </si>
  <si>
    <t>( 1 + ( AC + R + S + G ) ) x ( 1 + DF ) x ( 1 + L )</t>
  </si>
  <si>
    <t xml:space="preserve"> - 1</t>
  </si>
  <si>
    <t>( 1 - T )</t>
  </si>
  <si>
    <t>onde:</t>
  </si>
  <si>
    <t>Item</t>
  </si>
  <si>
    <t>Descrição</t>
  </si>
  <si>
    <t>%</t>
  </si>
  <si>
    <t>AC = Taxa de Rateio da Administração Central</t>
  </si>
  <si>
    <t>R = Taxa Representativa de Risco</t>
  </si>
  <si>
    <t>S = Taxa Representativa de Seguros</t>
  </si>
  <si>
    <t>G = Taxa Representativa de Garantias</t>
  </si>
  <si>
    <t>DF = Taxa Representativa das Despesas Financeiras</t>
  </si>
  <si>
    <t>L = Taxa Representativa de Lucros / Remuneração</t>
  </si>
  <si>
    <t xml:space="preserve">BDI = </t>
  </si>
  <si>
    <t>(adotado)</t>
  </si>
  <si>
    <t xml:space="preserve">INTERESSADO: </t>
  </si>
  <si>
    <r>
      <rPr>
        <b/>
        <sz val="8"/>
        <rFont val="Arial"/>
      </rPr>
      <t>LOCAL:</t>
    </r>
    <r>
      <rPr>
        <sz val="8"/>
        <rFont val="Arial"/>
        <family val="2"/>
      </rPr>
      <t xml:space="preserve"> </t>
    </r>
  </si>
  <si>
    <r>
      <t>T = Taxa Representativa de Tributos (PIS=0,65; COFINS=3,00; CONTRIBUIÇÃO PREVIDENCIARIA = 4,50; ISS=3,00;</t>
    </r>
    <r>
      <rPr>
        <sz val="12"/>
        <color indexed="8"/>
        <rFont val="Calibri"/>
        <family val="2"/>
      </rPr>
      <t>)</t>
    </r>
  </si>
  <si>
    <t>( 1 - ( 11,15 %  ))</t>
  </si>
  <si>
    <t>( 1 + ( 4,01 % + 0,56% + 0,40% ) ) x ( 1 + 1,11% ) x ( 1 + 7,30% )</t>
  </si>
  <si>
    <t>OBRA: PINTURA DO PRÉDIO E REFORMA DO TELHADO DA SUBSEÇÃO JUDICIÁRIA DE TABATINGA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</si>
</sst>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_(* #,##0.0000000_);_(* \(#,##0.0000000\);_(* &quot;-&quot;??_);_(@_)"/>
    <numFmt numFmtId="166" formatCode="00"/>
  </numFmts>
  <fonts count="15">
    <font>
      <sz val="10"/>
      <color rgb="FF000000"/>
      <name val="Times New Roman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0"/>
      <color rgb="FF000000"/>
      <name val="Times New Roman"/>
      <family val="1"/>
    </font>
    <font>
      <sz val="8"/>
      <name val="Arial"/>
      <family val="2"/>
    </font>
    <font>
      <b/>
      <sz val="8"/>
      <name val="Arial"/>
    </font>
    <font>
      <sz val="8"/>
      <name val="Times New Roman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u/>
      <sz val="10"/>
      <color theme="10"/>
      <name val="Times New Roman"/>
    </font>
    <font>
      <u/>
      <sz val="10"/>
      <color theme="11"/>
      <name val="Times New Roman"/>
    </font>
    <font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2">
    <xf numFmtId="0" fontId="0" fillId="0" borderId="0"/>
    <xf numFmtId="43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6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10" fillId="0" borderId="1" xfId="0" applyFont="1" applyBorder="1" applyAlignment="1">
      <alignment horizontal="center" vertical="center"/>
    </xf>
    <xf numFmtId="165" fontId="2" fillId="0" borderId="0" xfId="1" applyNumberFormat="1" applyFont="1"/>
    <xf numFmtId="166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/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43" fontId="2" fillId="0" borderId="0" xfId="0" applyNumberFormat="1" applyFont="1" applyBorder="1"/>
    <xf numFmtId="0" fontId="7" fillId="0" borderId="0" xfId="0" applyFont="1" applyFill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3" fontId="10" fillId="0" borderId="0" xfId="0" applyNumberFormat="1" applyFont="1" applyBorder="1" applyAlignment="1">
      <alignment horizontal="center" vertical="center"/>
    </xf>
    <xf numFmtId="10" fontId="10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</cellXfs>
  <cellStyles count="12"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 seguido" xfId="5" builtinId="9" hidden="1"/>
    <cellStyle name="Hyperlink seguido" xfId="7" builtinId="9" hidden="1"/>
    <cellStyle name="Hyperlink seguido" xfId="9" builtinId="9" hidden="1"/>
    <cellStyle name="Hyperlink seguido" xfId="11" builtinId="9" hidden="1"/>
    <cellStyle name="Normal" xfId="0" builtinId="0"/>
    <cellStyle name="Normal 2" xfId="2"/>
    <cellStyle name="Separador de milhares" xfId="1" builtinId="3"/>
    <cellStyle name="Vírgula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6"/>
  <sheetViews>
    <sheetView tabSelected="1" topLeftCell="A13" zoomScale="168" zoomScaleNormal="168" zoomScalePageLayoutView="168" workbookViewId="0">
      <selection activeCell="C23" sqref="C23:J23"/>
    </sheetView>
  </sheetViews>
  <sheetFormatPr defaultColWidth="12" defaultRowHeight="12.75"/>
  <cols>
    <col min="1" max="2" width="6.83203125" customWidth="1"/>
    <col min="3" max="10" width="8.1640625" customWidth="1"/>
    <col min="11" max="12" width="6.83203125" customWidth="1"/>
    <col min="19" max="19" width="14.83203125" customWidth="1"/>
  </cols>
  <sheetData>
    <row r="1" spans="1:13" s="1" customFormat="1" ht="14.25"/>
    <row r="2" spans="1:13" s="1" customFormat="1" ht="14.25"/>
    <row r="3" spans="1:13" s="1" customFormat="1" ht="14.25"/>
    <row r="4" spans="1:13" s="1" customFormat="1" ht="23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3" s="1" customFormat="1" ht="14.25"/>
    <row r="6" spans="1:13" s="1" customFormat="1" ht="14.25">
      <c r="B6" s="23"/>
      <c r="C6" s="23"/>
      <c r="D6" s="23"/>
      <c r="E6" s="2"/>
    </row>
    <row r="7" spans="1:13" s="1" customFormat="1" ht="21" customHeight="1">
      <c r="B7" s="2"/>
      <c r="C7" s="2"/>
      <c r="D7" s="2"/>
      <c r="E7" s="2"/>
    </row>
    <row r="8" spans="1:13" s="1" customFormat="1" ht="18.95" customHeight="1">
      <c r="A8" s="35" t="s">
        <v>0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13" s="1" customFormat="1" ht="18.95" customHeight="1">
      <c r="A9" s="24" t="s">
        <v>17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13" s="1" customFormat="1" ht="18.95" customHeight="1">
      <c r="A10" s="24" t="s">
        <v>22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3" s="1" customFormat="1" ht="18.95" customHeight="1">
      <c r="A11" s="25" t="s">
        <v>18</v>
      </c>
      <c r="B11" s="25"/>
      <c r="C11" s="25"/>
      <c r="D11" s="25"/>
      <c r="E11" s="25"/>
      <c r="F11" s="25"/>
      <c r="G11" s="25"/>
      <c r="H11" s="25"/>
      <c r="I11" s="25"/>
      <c r="J11" s="15"/>
      <c r="K11" s="15"/>
      <c r="L11" s="15"/>
    </row>
    <row r="12" spans="1:13" s="5" customFormat="1" ht="15.75">
      <c r="A12" s="3"/>
      <c r="B12" s="3"/>
      <c r="C12" s="4"/>
      <c r="D12" s="4"/>
      <c r="E12" s="4"/>
      <c r="F12" s="4"/>
      <c r="G12" s="4"/>
      <c r="H12" s="4"/>
      <c r="I12" s="4"/>
      <c r="J12" s="4"/>
      <c r="K12" s="4"/>
      <c r="L12" s="3"/>
      <c r="M12" s="3"/>
    </row>
    <row r="13" spans="1:13" s="5" customFormat="1" ht="15.75">
      <c r="A13" s="3"/>
      <c r="B13" s="3"/>
      <c r="C13" s="18" t="s">
        <v>1</v>
      </c>
      <c r="D13" s="31" t="s">
        <v>2</v>
      </c>
      <c r="E13" s="31"/>
      <c r="F13" s="31"/>
      <c r="G13" s="31"/>
      <c r="H13" s="31"/>
      <c r="I13" s="31"/>
      <c r="J13" s="31"/>
      <c r="K13" s="32" t="s">
        <v>3</v>
      </c>
      <c r="L13" s="3"/>
      <c r="M13" s="3"/>
    </row>
    <row r="14" spans="1:13" s="5" customFormat="1" ht="15.75">
      <c r="A14" s="3"/>
      <c r="B14" s="3"/>
      <c r="C14" s="18"/>
      <c r="D14" s="4"/>
      <c r="E14" s="4"/>
      <c r="F14" s="20" t="s">
        <v>4</v>
      </c>
      <c r="G14" s="20"/>
      <c r="H14" s="20"/>
      <c r="I14" s="4"/>
      <c r="J14" s="4"/>
      <c r="K14" s="32"/>
      <c r="L14" s="3"/>
      <c r="M14" s="3"/>
    </row>
    <row r="15" spans="1:13" s="5" customFormat="1" ht="15.75">
      <c r="A15" s="3"/>
      <c r="B15" s="3"/>
      <c r="C15" s="4"/>
      <c r="D15" s="4"/>
      <c r="E15" s="4"/>
      <c r="F15" s="4"/>
      <c r="G15" s="4"/>
      <c r="H15" s="4"/>
      <c r="I15" s="4"/>
      <c r="J15" s="4"/>
      <c r="K15" s="4"/>
      <c r="L15" s="3"/>
      <c r="M15" s="3"/>
    </row>
    <row r="16" spans="1:13" s="5" customFormat="1" ht="15.75">
      <c r="A16" s="3"/>
      <c r="B16" s="3"/>
      <c r="C16" s="4" t="s">
        <v>5</v>
      </c>
      <c r="D16" s="4"/>
      <c r="E16" s="4"/>
      <c r="F16" s="4"/>
      <c r="G16" s="4"/>
      <c r="H16" s="4"/>
      <c r="I16" s="4"/>
      <c r="J16" s="4"/>
      <c r="K16" s="4"/>
      <c r="L16" s="3"/>
      <c r="M16" s="3"/>
    </row>
    <row r="17" spans="1:20" s="5" customFormat="1" ht="15.75">
      <c r="A17" s="3"/>
      <c r="B17" s="3"/>
      <c r="C17" s="4"/>
      <c r="D17" s="4"/>
      <c r="E17" s="4"/>
      <c r="F17" s="4"/>
      <c r="G17" s="4"/>
      <c r="H17" s="4"/>
      <c r="I17" s="4"/>
      <c r="J17" s="4"/>
      <c r="K17" s="4"/>
      <c r="L17" s="3"/>
      <c r="M17" s="3"/>
    </row>
    <row r="18" spans="1:20" s="5" customFormat="1" ht="15.75">
      <c r="A18" s="3"/>
      <c r="B18" s="6" t="s">
        <v>6</v>
      </c>
      <c r="C18" s="33" t="s">
        <v>7</v>
      </c>
      <c r="D18" s="33"/>
      <c r="E18" s="33"/>
      <c r="F18" s="33"/>
      <c r="G18" s="33"/>
      <c r="H18" s="33"/>
      <c r="I18" s="33"/>
      <c r="J18" s="33"/>
      <c r="K18" s="6" t="s">
        <v>8</v>
      </c>
      <c r="L18" s="3"/>
      <c r="M18" s="3"/>
      <c r="Q18" s="5">
        <f>( 1 + ( K19/100 + K20/100 + K21/100 ) ) * ( 1 + K23/100 ) * ( 1 + K24/100 )</f>
        <v>1.1356462869000004</v>
      </c>
      <c r="R18" s="5">
        <f>Q18/Q19</f>
        <v>1.2500234308200335</v>
      </c>
      <c r="S18" s="7">
        <f>(R18)-1</f>
        <v>0.25002343082003353</v>
      </c>
    </row>
    <row r="19" spans="1:20" s="5" customFormat="1" ht="15.75">
      <c r="A19" s="3"/>
      <c r="B19" s="8">
        <v>1</v>
      </c>
      <c r="C19" s="26" t="s">
        <v>9</v>
      </c>
      <c r="D19" s="26"/>
      <c r="E19" s="26"/>
      <c r="F19" s="26"/>
      <c r="G19" s="26"/>
      <c r="H19" s="26"/>
      <c r="I19" s="26"/>
      <c r="J19" s="26"/>
      <c r="K19" s="9">
        <v>4.01</v>
      </c>
      <c r="L19" s="3"/>
      <c r="M19" s="3"/>
      <c r="Q19" s="5">
        <f>( 1 - ( K25/100 ))</f>
        <v>0.90849999999999997</v>
      </c>
      <c r="S19" s="10">
        <f>S18*100</f>
        <v>25.002343082003353</v>
      </c>
    </row>
    <row r="20" spans="1:20" s="5" customFormat="1" ht="15.75">
      <c r="A20" s="3"/>
      <c r="B20" s="8">
        <v>2</v>
      </c>
      <c r="C20" s="26" t="s">
        <v>10</v>
      </c>
      <c r="D20" s="26"/>
      <c r="E20" s="26"/>
      <c r="F20" s="26"/>
      <c r="G20" s="26"/>
      <c r="H20" s="26"/>
      <c r="I20" s="26"/>
      <c r="J20" s="26"/>
      <c r="K20" s="9">
        <v>0.56000000000000005</v>
      </c>
      <c r="L20" s="3"/>
      <c r="M20" s="3"/>
    </row>
    <row r="21" spans="1:20" s="5" customFormat="1" ht="15.75">
      <c r="A21" s="3"/>
      <c r="B21" s="8">
        <v>3</v>
      </c>
      <c r="C21" s="26" t="s">
        <v>11</v>
      </c>
      <c r="D21" s="26"/>
      <c r="E21" s="26"/>
      <c r="F21" s="26"/>
      <c r="G21" s="26"/>
      <c r="H21" s="26"/>
      <c r="I21" s="26"/>
      <c r="J21" s="26"/>
      <c r="K21" s="34">
        <v>0.4</v>
      </c>
      <c r="L21" s="3"/>
      <c r="M21" s="3"/>
    </row>
    <row r="22" spans="1:20" s="5" customFormat="1" ht="15.75">
      <c r="A22" s="3"/>
      <c r="B22" s="8">
        <v>4</v>
      </c>
      <c r="C22" s="26" t="s">
        <v>12</v>
      </c>
      <c r="D22" s="26"/>
      <c r="E22" s="26"/>
      <c r="F22" s="26"/>
      <c r="G22" s="26"/>
      <c r="H22" s="26"/>
      <c r="I22" s="26"/>
      <c r="J22" s="26"/>
      <c r="K22" s="34"/>
      <c r="L22" s="3"/>
      <c r="M22" s="3"/>
    </row>
    <row r="23" spans="1:20" s="5" customFormat="1" ht="15.75">
      <c r="A23" s="3"/>
      <c r="B23" s="8">
        <v>5</v>
      </c>
      <c r="C23" s="26" t="s">
        <v>13</v>
      </c>
      <c r="D23" s="26"/>
      <c r="E23" s="26"/>
      <c r="F23" s="26"/>
      <c r="G23" s="26"/>
      <c r="H23" s="26"/>
      <c r="I23" s="26"/>
      <c r="J23" s="26"/>
      <c r="K23" s="9">
        <v>1.1100000000000001</v>
      </c>
      <c r="L23" s="3"/>
      <c r="M23" s="3"/>
    </row>
    <row r="24" spans="1:20" s="5" customFormat="1" ht="15.75">
      <c r="A24" s="3"/>
      <c r="B24" s="8">
        <v>6</v>
      </c>
      <c r="C24" s="26" t="s">
        <v>14</v>
      </c>
      <c r="D24" s="26"/>
      <c r="E24" s="26"/>
      <c r="F24" s="26"/>
      <c r="G24" s="26"/>
      <c r="H24" s="26"/>
      <c r="I24" s="26"/>
      <c r="J24" s="26"/>
      <c r="K24" s="9">
        <v>7</v>
      </c>
      <c r="L24" s="3"/>
      <c r="M24" s="3"/>
    </row>
    <row r="25" spans="1:20" s="5" customFormat="1" ht="45.95" customHeight="1">
      <c r="A25" s="3"/>
      <c r="B25" s="8">
        <v>7</v>
      </c>
      <c r="C25" s="27" t="s">
        <v>19</v>
      </c>
      <c r="D25" s="28"/>
      <c r="E25" s="28"/>
      <c r="F25" s="28"/>
      <c r="G25" s="28"/>
      <c r="H25" s="28"/>
      <c r="I25" s="28"/>
      <c r="J25" s="29"/>
      <c r="K25" s="16">
        <f>(0.65+3+2.5+3)</f>
        <v>9.15</v>
      </c>
      <c r="L25" s="3"/>
      <c r="M25" s="3"/>
    </row>
    <row r="26" spans="1:20" s="5" customFormat="1" ht="15.75">
      <c r="A26" s="3"/>
      <c r="B26" s="3"/>
      <c r="C26" s="4"/>
      <c r="D26" s="4"/>
      <c r="E26" s="4"/>
      <c r="F26" s="4"/>
      <c r="G26" s="4"/>
      <c r="H26" s="4"/>
      <c r="I26" s="4"/>
      <c r="J26" s="4"/>
      <c r="K26" s="4"/>
      <c r="L26" s="3"/>
      <c r="M26" s="3"/>
    </row>
    <row r="27" spans="1:20" s="5" customFormat="1" ht="15.75">
      <c r="A27" s="3"/>
      <c r="B27" s="3"/>
      <c r="C27" s="4"/>
      <c r="D27" s="4"/>
      <c r="E27" s="4"/>
      <c r="F27" s="4"/>
      <c r="G27" s="4"/>
      <c r="H27" s="4"/>
      <c r="I27" s="4"/>
      <c r="J27" s="4"/>
      <c r="K27" s="4"/>
      <c r="L27" s="3"/>
      <c r="M27" s="3"/>
    </row>
    <row r="28" spans="1:20" s="5" customFormat="1" ht="15.75">
      <c r="A28" s="3"/>
      <c r="B28" s="18" t="s">
        <v>1</v>
      </c>
      <c r="C28" s="30" t="s">
        <v>21</v>
      </c>
      <c r="D28" s="31"/>
      <c r="E28" s="31"/>
      <c r="F28" s="31"/>
      <c r="G28" s="31"/>
      <c r="H28" s="31"/>
      <c r="I28" s="31"/>
      <c r="J28" s="31"/>
      <c r="K28" s="32" t="s">
        <v>3</v>
      </c>
      <c r="L28" s="3"/>
      <c r="M28" s="3"/>
      <c r="N28" s="18">
        <f>( 1 + ( 0.0401 + 0.0056 + 0.004 ) * ( 1 + 0.0111 ) * ( 1 + 0.073 ) )/(1-0.0665)</f>
        <v>1.1289984380396358</v>
      </c>
      <c r="O28" s="18"/>
      <c r="P28" s="18"/>
      <c r="Q28" s="18"/>
      <c r="R28" s="18"/>
      <c r="S28" s="18"/>
      <c r="T28" s="18"/>
    </row>
    <row r="29" spans="1:20" s="5" customFormat="1" ht="15.75">
      <c r="A29" s="3"/>
      <c r="B29" s="18"/>
      <c r="C29" s="4"/>
      <c r="D29" s="4"/>
      <c r="E29" s="19" t="s">
        <v>20</v>
      </c>
      <c r="F29" s="20"/>
      <c r="G29" s="20"/>
      <c r="H29" s="20"/>
      <c r="I29" s="4"/>
      <c r="J29" s="4"/>
      <c r="K29" s="32"/>
      <c r="L29" s="3"/>
      <c r="M29" s="3"/>
    </row>
    <row r="30" spans="1:20" s="5" customFormat="1" ht="15.75">
      <c r="A30" s="3"/>
      <c r="B30" s="3"/>
      <c r="C30" s="4"/>
      <c r="D30" s="4"/>
      <c r="E30" s="4"/>
      <c r="F30" s="4"/>
      <c r="G30" s="4"/>
      <c r="H30" s="4"/>
      <c r="I30" s="4"/>
      <c r="J30" s="4"/>
      <c r="K30" s="4"/>
      <c r="L30" s="3"/>
      <c r="M30" s="3"/>
    </row>
    <row r="31" spans="1:20" s="5" customFormat="1" ht="15.75">
      <c r="A31" s="3"/>
      <c r="B31" s="3"/>
      <c r="C31" s="4"/>
      <c r="D31" s="4"/>
      <c r="E31" s="4"/>
      <c r="F31" s="4"/>
      <c r="G31" s="4"/>
      <c r="H31" s="4"/>
      <c r="I31" s="4"/>
      <c r="J31" s="4"/>
      <c r="K31" s="4"/>
      <c r="L31" s="3"/>
      <c r="M31" s="3">
        <v>20.97</v>
      </c>
    </row>
    <row r="32" spans="1:20" s="5" customFormat="1" ht="15.75">
      <c r="A32" s="3"/>
      <c r="B32" s="11" t="s">
        <v>15</v>
      </c>
      <c r="C32" s="21">
        <f>S19</f>
        <v>25.002343082003353</v>
      </c>
      <c r="D32" s="22"/>
      <c r="E32" s="12" t="s">
        <v>8</v>
      </c>
      <c r="F32" s="13" t="s">
        <v>16</v>
      </c>
      <c r="G32" s="13"/>
      <c r="H32" s="4"/>
      <c r="I32" s="4"/>
      <c r="J32" s="4"/>
      <c r="K32" s="4"/>
      <c r="L32" s="3"/>
      <c r="M32" s="3"/>
    </row>
    <row r="33" spans="1:13" s="5" customFormat="1" ht="15.75">
      <c r="A33" s="3"/>
      <c r="B33" s="3"/>
      <c r="C33" s="4"/>
      <c r="D33" s="4"/>
      <c r="E33" s="4"/>
      <c r="F33" s="4"/>
      <c r="G33" s="4"/>
      <c r="H33" s="4"/>
      <c r="I33" s="4"/>
      <c r="J33" s="4"/>
      <c r="K33" s="4"/>
      <c r="L33" s="3"/>
      <c r="M33" s="14">
        <f>M31-C32</f>
        <v>-4.0323430820033543</v>
      </c>
    </row>
    <row r="34" spans="1:13" s="5" customFormat="1" ht="15.75">
      <c r="A34" s="3"/>
      <c r="B34" s="3"/>
      <c r="C34" s="4"/>
      <c r="D34" s="4"/>
      <c r="E34" s="4"/>
      <c r="F34" s="4"/>
      <c r="G34" s="4"/>
      <c r="H34" s="4"/>
      <c r="I34" s="4"/>
      <c r="J34" s="4"/>
      <c r="K34" s="4"/>
      <c r="L34" s="3"/>
      <c r="M34" s="3"/>
    </row>
    <row r="35" spans="1:13" s="5" customFormat="1" ht="15.75">
      <c r="A35" s="3"/>
      <c r="B35" s="3"/>
      <c r="C35" s="4"/>
      <c r="D35" s="4"/>
      <c r="E35" s="4"/>
      <c r="F35" s="4"/>
      <c r="G35" s="4"/>
      <c r="H35" s="4"/>
      <c r="I35" s="4"/>
      <c r="J35" s="4"/>
      <c r="K35" s="4"/>
      <c r="L35" s="3"/>
      <c r="M35" s="3"/>
    </row>
    <row r="36" spans="1:13" s="5" customFormat="1" ht="15.75">
      <c r="A36" s="3"/>
      <c r="B36" s="3"/>
      <c r="C36" s="4"/>
      <c r="D36" s="4"/>
      <c r="E36" s="4"/>
      <c r="F36" s="4"/>
      <c r="G36" s="4"/>
      <c r="H36" s="4"/>
      <c r="I36" s="4"/>
      <c r="J36" s="4"/>
      <c r="K36" s="4"/>
      <c r="L36" s="3"/>
      <c r="M36" s="3"/>
    </row>
  </sheetData>
  <mergeCells count="25">
    <mergeCell ref="C21:J21"/>
    <mergeCell ref="K21:K22"/>
    <mergeCell ref="C22:J22"/>
    <mergeCell ref="A8:L8"/>
    <mergeCell ref="A9:L9"/>
    <mergeCell ref="C13:C14"/>
    <mergeCell ref="D13:J13"/>
    <mergeCell ref="K13:K14"/>
    <mergeCell ref="F14:H14"/>
    <mergeCell ref="A4:L4"/>
    <mergeCell ref="N28:T28"/>
    <mergeCell ref="E29:H29"/>
    <mergeCell ref="C32:D32"/>
    <mergeCell ref="B6:D6"/>
    <mergeCell ref="A10:L10"/>
    <mergeCell ref="A11:I11"/>
    <mergeCell ref="C23:J23"/>
    <mergeCell ref="C24:J24"/>
    <mergeCell ref="C25:J25"/>
    <mergeCell ref="B28:B29"/>
    <mergeCell ref="C28:J28"/>
    <mergeCell ref="K28:K29"/>
    <mergeCell ref="C18:J18"/>
    <mergeCell ref="C19:J19"/>
    <mergeCell ref="C20:J20"/>
  </mergeCells>
  <phoneticPr fontId="9" type="noConversion"/>
  <printOptions horizontalCentered="1"/>
  <pageMargins left="0.7" right="0.7" top="0.75" bottom="0.75" header="0.3" footer="0.3"/>
  <pageSetup paperSize="9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aulimar.alves</dc:creator>
  <cp:lastModifiedBy>am200236</cp:lastModifiedBy>
  <cp:lastPrinted>2017-03-09T21:11:51Z</cp:lastPrinted>
  <dcterms:created xsi:type="dcterms:W3CDTF">2016-06-22T13:46:22Z</dcterms:created>
  <dcterms:modified xsi:type="dcterms:W3CDTF">2017-06-01T20:10:16Z</dcterms:modified>
</cp:coreProperties>
</file>